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440" activeTab="0"/>
  </bookViews>
  <sheets>
    <sheet name="Data" sheetId="1" r:id="rId1"/>
  </sheets>
  <definedNames/>
  <calcPr fullCalcOnLoad="1"/>
</workbook>
</file>

<file path=xl/sharedStrings.xml><?xml version="1.0" encoding="utf-8"?>
<sst xmlns="http://schemas.openxmlformats.org/spreadsheetml/2006/main" count="73" uniqueCount="52">
  <si>
    <t>Nose Gear</t>
  </si>
  <si>
    <t>Left Main</t>
  </si>
  <si>
    <t>Right Main</t>
  </si>
  <si>
    <t>Weight</t>
  </si>
  <si>
    <t>Item 1</t>
  </si>
  <si>
    <t>Item 2</t>
  </si>
  <si>
    <t>Item 3</t>
  </si>
  <si>
    <t>Item 4</t>
  </si>
  <si>
    <t>Target CG</t>
  </si>
  <si>
    <t>Computed CG</t>
  </si>
  <si>
    <t>Relative CG</t>
  </si>
  <si>
    <t>Wt. Required</t>
  </si>
  <si>
    <t xml:space="preserve">Total Wt.  </t>
  </si>
  <si>
    <t>Main to Main</t>
  </si>
  <si>
    <t>Nose to Main</t>
  </si>
  <si>
    <t>Ailerons</t>
  </si>
  <si>
    <t>Elevators</t>
  </si>
  <si>
    <t>Channel Assignment</t>
  </si>
  <si>
    <t>Rudder</t>
  </si>
  <si>
    <t>Bal. Wt. Distance</t>
  </si>
  <si>
    <t>lbs</t>
  </si>
  <si>
    <t>oz</t>
  </si>
  <si>
    <t>tip of nose to factory cg</t>
  </si>
  <si>
    <t>enter weights at each wheel</t>
  </si>
  <si>
    <t>calculation</t>
  </si>
  <si>
    <t>Nose Wheel to Tip</t>
  </si>
  <si>
    <t>tip of nose to position of balance weight</t>
  </si>
  <si>
    <t>tip of nose to center of nose tire</t>
  </si>
  <si>
    <t>inch</t>
  </si>
  <si>
    <t>Comments</t>
  </si>
  <si>
    <t>From Tip</t>
  </si>
  <si>
    <t>Distance</t>
  </si>
  <si>
    <t>Weights</t>
  </si>
  <si>
    <t>Adjustments</t>
  </si>
  <si>
    <t>General Instructions</t>
  </si>
  <si>
    <t>Results</t>
  </si>
  <si>
    <t>measure these from tire to tire</t>
  </si>
  <si>
    <t>enter weights and distance from tip of nose to added components.  Use negative values to remove components.</t>
  </si>
  <si>
    <t>weight adjustment required at balance weight distance</t>
  </si>
  <si>
    <t>distance to factory cg</t>
  </si>
  <si>
    <t>Control</t>
  </si>
  <si>
    <t>LR</t>
  </si>
  <si>
    <t>MR</t>
  </si>
  <si>
    <t>HR</t>
  </si>
  <si>
    <t>Throw (Degrees)</t>
  </si>
  <si>
    <t xml:space="preserve">The most accurate way of collecting measures is to start by laying out paper on the floor.  Position aircraft such that the nose tip and all three wheels are on the paper.  Using a T square, mark the position of the nose.  Mark the sides of all the wheels with the axel point identified.  If the factory specified CG is measured aft of the leading edge, use your T square to mark this as well.  Remove the aircraft and record distances in the GREEN areas specified.  Now weigh the aircraft at all three wheels and record these items ing the GREEN areas specified.  The computed CG will appear in the RESULTS section.  If you are using a single scale, make sure you block the other wheels up such that the aircraft is level.  The amount of weight needed to be added or subtracted is computed based on the balance weight distance entered in the DISTANCE section.  If the weight will be placed in the forward part of the nose area, this distance is typically two to three inches.  </t>
  </si>
  <si>
    <t xml:space="preserve">You may also do "what if" calculations with the spreadsheet.  Simply enter the distance from the tip that the component will be placed and enter a weight in the ADJUSTMENTS section.  For components being removed, use a negative weight.  This feature is handy for computing the approximate location of batteries, if you have done an initial CG computation without them.  It is recommended that you check the actual CG once completed by placing the model on a paint stand and lifting it slightly at the CG, to verify that the data entered is correct.    </t>
  </si>
  <si>
    <t>AIRCRAFT DATA SHEET</t>
  </si>
  <si>
    <t>Flaps</t>
  </si>
  <si>
    <t>TO</t>
  </si>
  <si>
    <t>Land</t>
  </si>
  <si>
    <t>Model Name:  SM F18C</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</si>
</sst>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b/>
      <u val="single"/>
      <sz val="11"/>
      <name val="Arial"/>
      <family val="0"/>
    </font>
    <font>
      <b/>
      <sz val="12"/>
      <name val="Arial"/>
      <family val="2"/>
    </font>
    <font>
      <u val="single"/>
      <sz val="10"/>
      <color indexed="12"/>
      <name val="Arial"/>
      <family val="0"/>
    </font>
    <font>
      <u val="single"/>
      <sz val="10"/>
      <color indexed="36"/>
      <name val="Arial"/>
      <family val="0"/>
    </font>
    <font>
      <b/>
      <sz val="10"/>
      <name val="Arial"/>
      <family val="2"/>
    </font>
    <font>
      <sz val="10"/>
      <color indexed="12"/>
      <name val="Arial"/>
      <family val="0"/>
    </font>
    <font>
      <b/>
      <u val="single"/>
      <sz val="12"/>
      <name val="Arial"/>
      <family val="2"/>
    </font>
  </fonts>
  <fills count="5">
    <fill>
      <patternFill/>
    </fill>
    <fill>
      <patternFill patternType="gray125"/>
    </fill>
    <fill>
      <patternFill patternType="solid">
        <fgColor indexed="11"/>
        <bgColor indexed="64"/>
      </patternFill>
    </fill>
    <fill>
      <patternFill patternType="solid">
        <fgColor indexed="22"/>
        <bgColor indexed="64"/>
      </patternFill>
    </fill>
    <fill>
      <patternFill patternType="solid">
        <fgColor indexed="41"/>
        <bgColor indexed="64"/>
      </patternFill>
    </fill>
  </fills>
  <borders count="16">
    <border>
      <left/>
      <right/>
      <top/>
      <bottom/>
      <diagonal/>
    </border>
    <border>
      <left style="thin"/>
      <right style="thin"/>
      <top style="thin"/>
      <bottom style="thin"/>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0" fillId="0" borderId="0" xfId="0" applyAlignment="1">
      <alignment horizontal="center"/>
    </xf>
    <xf numFmtId="0" fontId="1" fillId="0" borderId="0" xfId="0" applyFont="1" applyAlignment="1">
      <alignment/>
    </xf>
    <xf numFmtId="0" fontId="1" fillId="0" borderId="0" xfId="0" applyFont="1" applyAlignment="1">
      <alignment horizontal="center"/>
    </xf>
    <xf numFmtId="0" fontId="0" fillId="2" borderId="1" xfId="0" applyFill="1" applyBorder="1" applyAlignment="1">
      <alignment horizontal="center"/>
    </xf>
    <xf numFmtId="0" fontId="2" fillId="0" borderId="0" xfId="0" applyFont="1" applyAlignment="1">
      <alignment/>
    </xf>
    <xf numFmtId="2" fontId="0" fillId="2" borderId="1" xfId="0" applyNumberFormat="1" applyFill="1" applyBorder="1" applyAlignment="1">
      <alignment horizontal="center"/>
    </xf>
    <xf numFmtId="2" fontId="0" fillId="0" borderId="0" xfId="0" applyNumberFormat="1" applyAlignment="1">
      <alignment horizontal="center"/>
    </xf>
    <xf numFmtId="0" fontId="0" fillId="0" borderId="0" xfId="0" applyFill="1" applyAlignment="1">
      <alignment horizontal="left"/>
    </xf>
    <xf numFmtId="2" fontId="5" fillId="3" borderId="1" xfId="0" applyNumberFormat="1" applyFont="1" applyFill="1" applyBorder="1" applyAlignment="1">
      <alignment horizontal="center"/>
    </xf>
    <xf numFmtId="16" fontId="0" fillId="0" borderId="0" xfId="0" applyNumberFormat="1" applyAlignment="1">
      <alignment/>
    </xf>
    <xf numFmtId="0" fontId="1" fillId="0" borderId="0" xfId="0" applyFont="1" applyAlignment="1">
      <alignment/>
    </xf>
    <xf numFmtId="0" fontId="0" fillId="0" borderId="0" xfId="0" applyFill="1" applyBorder="1" applyAlignment="1">
      <alignment horizontal="center"/>
    </xf>
    <xf numFmtId="0" fontId="6" fillId="0" borderId="0" xfId="0" applyFont="1" applyAlignment="1">
      <alignment horizontal="center"/>
    </xf>
    <xf numFmtId="0" fontId="1" fillId="0" borderId="0" xfId="0" applyFont="1" applyAlignment="1">
      <alignment horizontal="center"/>
    </xf>
    <xf numFmtId="0" fontId="1" fillId="0" borderId="0" xfId="0" applyFont="1" applyAlignment="1">
      <alignment vertical="top"/>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left"/>
    </xf>
    <xf numFmtId="0" fontId="0" fillId="0" borderId="0" xfId="0" applyFont="1" applyAlignment="1">
      <alignment/>
    </xf>
    <xf numFmtId="0" fontId="0" fillId="0" borderId="2" xfId="0" applyFill="1" applyBorder="1" applyAlignment="1">
      <alignment/>
    </xf>
    <xf numFmtId="0" fontId="0" fillId="0" borderId="0" xfId="0" applyFill="1" applyBorder="1" applyAlignment="1">
      <alignment/>
    </xf>
    <xf numFmtId="0" fontId="0" fillId="0" borderId="0" xfId="0" applyFont="1" applyFill="1" applyAlignment="1">
      <alignment horizontal="center"/>
    </xf>
    <xf numFmtId="0" fontId="0" fillId="0" borderId="0" xfId="0" applyFont="1" applyFill="1" applyAlignment="1">
      <alignment/>
    </xf>
    <xf numFmtId="0" fontId="0" fillId="3" borderId="1" xfId="0" applyFont="1" applyFill="1" applyBorder="1" applyAlignment="1">
      <alignment horizontal="center"/>
    </xf>
    <xf numFmtId="2" fontId="0" fillId="3" borderId="1" xfId="0" applyNumberFormat="1" applyFont="1" applyFill="1" applyBorder="1" applyAlignment="1">
      <alignment horizontal="center"/>
    </xf>
    <xf numFmtId="0" fontId="0" fillId="4" borderId="1" xfId="0" applyFont="1" applyFill="1" applyBorder="1" applyAlignment="1">
      <alignment horizontal="center"/>
    </xf>
    <xf numFmtId="0" fontId="0" fillId="4" borderId="1" xfId="0" applyFont="1" applyFill="1" applyBorder="1" applyAlignment="1">
      <alignment horizontal="center" wrapText="1"/>
    </xf>
    <xf numFmtId="0" fontId="1" fillId="0" borderId="3" xfId="0" applyFont="1" applyFill="1" applyBorder="1" applyAlignment="1">
      <alignment/>
    </xf>
    <xf numFmtId="0" fontId="1" fillId="0" borderId="3" xfId="0" applyFont="1" applyFill="1" applyBorder="1" applyAlignment="1">
      <alignment horizontal="center"/>
    </xf>
    <xf numFmtId="0" fontId="0" fillId="0" borderId="4" xfId="0" applyFill="1" applyBorder="1" applyAlignment="1">
      <alignment/>
    </xf>
    <xf numFmtId="0" fontId="1" fillId="0" borderId="2" xfId="0" applyFont="1" applyFill="1" applyBorder="1" applyAlignment="1">
      <alignment horizontal="center"/>
    </xf>
    <xf numFmtId="0" fontId="0" fillId="0" borderId="5" xfId="0" applyFill="1" applyBorder="1" applyAlignment="1">
      <alignment/>
    </xf>
    <xf numFmtId="0" fontId="0" fillId="0" borderId="5" xfId="0" applyBorder="1" applyAlignment="1">
      <alignment/>
    </xf>
    <xf numFmtId="0" fontId="0" fillId="0" borderId="0" xfId="0" applyBorder="1" applyAlignment="1">
      <alignment/>
    </xf>
    <xf numFmtId="0" fontId="0" fillId="0" borderId="6" xfId="0" applyFill="1" applyBorder="1" applyAlignment="1">
      <alignment/>
    </xf>
    <xf numFmtId="0" fontId="0" fillId="0" borderId="7" xfId="0" applyFill="1" applyBorder="1" applyAlignment="1">
      <alignment/>
    </xf>
    <xf numFmtId="0" fontId="0" fillId="0" borderId="0" xfId="0" applyNumberFormat="1" applyAlignment="1">
      <alignment/>
    </xf>
    <xf numFmtId="0" fontId="7" fillId="0" borderId="0" xfId="0" applyFont="1" applyAlignment="1">
      <alignment/>
    </xf>
    <xf numFmtId="0" fontId="0" fillId="0" borderId="8" xfId="0" applyFill="1" applyBorder="1" applyAlignment="1">
      <alignment horizontal="center"/>
    </xf>
    <xf numFmtId="0" fontId="0" fillId="0" borderId="8" xfId="0" applyBorder="1" applyAlignment="1">
      <alignment horizontal="center"/>
    </xf>
    <xf numFmtId="0" fontId="0" fillId="0" borderId="9" xfId="0" applyFill="1" applyBorder="1" applyAlignment="1">
      <alignment horizontal="center"/>
    </xf>
    <xf numFmtId="0" fontId="0" fillId="0" borderId="5" xfId="0" applyFill="1" applyBorder="1" applyAlignment="1">
      <alignment horizontal="left"/>
    </xf>
    <xf numFmtId="0" fontId="0" fillId="0" borderId="8" xfId="0" applyBorder="1" applyAlignment="1">
      <alignment/>
    </xf>
    <xf numFmtId="0" fontId="0" fillId="0" borderId="6" xfId="0" applyFill="1" applyBorder="1" applyAlignment="1">
      <alignment horizontal="left"/>
    </xf>
    <xf numFmtId="0" fontId="0" fillId="0" borderId="9" xfId="0" applyBorder="1" applyAlignment="1">
      <alignment/>
    </xf>
    <xf numFmtId="0" fontId="0" fillId="0" borderId="10" xfId="0" applyFon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4" borderId="13" xfId="0" applyFont="1" applyFill="1" applyBorder="1" applyAlignment="1">
      <alignment horizontal="center" vertical="top"/>
    </xf>
    <xf numFmtId="0" fontId="0" fillId="4" borderId="14" xfId="0" applyFont="1" applyFill="1" applyBorder="1" applyAlignment="1">
      <alignment horizontal="center" vertical="top"/>
    </xf>
    <xf numFmtId="0" fontId="0" fillId="4" borderId="15" xfId="0" applyFill="1" applyBorder="1" applyAlignment="1">
      <alignment vertical="top"/>
    </xf>
    <xf numFmtId="0" fontId="0" fillId="4" borderId="14" xfId="0" applyFill="1" applyBorder="1" applyAlignment="1">
      <alignment vertical="top"/>
    </xf>
    <xf numFmtId="0" fontId="0" fillId="4" borderId="13" xfId="0" applyFont="1" applyFill="1" applyBorder="1" applyAlignment="1">
      <alignment horizontal="center" vertical="top" wrapText="1"/>
    </xf>
    <xf numFmtId="0" fontId="0" fillId="4" borderId="15" xfId="0" applyFill="1" applyBorder="1" applyAlignment="1">
      <alignment horizontal="center" vertical="top" wrapText="1"/>
    </xf>
    <xf numFmtId="0" fontId="0" fillId="4" borderId="14" xfId="0"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2"/>
  <sheetViews>
    <sheetView showGridLines="0" tabSelected="1" workbookViewId="0" topLeftCell="A1">
      <selection activeCell="B6" sqref="B6"/>
    </sheetView>
  </sheetViews>
  <sheetFormatPr defaultColWidth="9.140625" defaultRowHeight="12.75"/>
  <cols>
    <col min="1" max="1" width="16.28125" style="0" customWidth="1"/>
    <col min="2" max="2" width="12.28125" style="0" customWidth="1"/>
    <col min="3" max="3" width="11.140625" style="0" customWidth="1"/>
    <col min="4" max="4" width="5.00390625" style="0" customWidth="1"/>
    <col min="5" max="5" width="28.00390625" style="0" customWidth="1"/>
    <col min="6" max="6" width="1.57421875" style="0" customWidth="1"/>
    <col min="7" max="7" width="46.28125" style="0" customWidth="1"/>
  </cols>
  <sheetData>
    <row r="1" spans="1:7" ht="15.75">
      <c r="A1" s="11" t="s">
        <v>47</v>
      </c>
      <c r="F1" s="5"/>
      <c r="G1" s="38" t="s">
        <v>51</v>
      </c>
    </row>
    <row r="2" spans="1:5" ht="7.5" customHeight="1">
      <c r="A2" s="5"/>
      <c r="E2" s="13"/>
    </row>
    <row r="3" spans="1:7" ht="15.75" thickBot="1">
      <c r="A3" s="11" t="s">
        <v>31</v>
      </c>
      <c r="C3" s="3" t="s">
        <v>30</v>
      </c>
      <c r="E3" s="14" t="s">
        <v>29</v>
      </c>
      <c r="G3" s="15" t="s">
        <v>34</v>
      </c>
    </row>
    <row r="4" spans="1:7" ht="12.75">
      <c r="A4" t="s">
        <v>13</v>
      </c>
      <c r="C4" s="4">
        <v>14</v>
      </c>
      <c r="D4" s="16" t="s">
        <v>28</v>
      </c>
      <c r="E4" s="49" t="s">
        <v>36</v>
      </c>
      <c r="G4" s="46" t="s">
        <v>45</v>
      </c>
    </row>
    <row r="5" spans="1:9" ht="12.75">
      <c r="A5" t="s">
        <v>14</v>
      </c>
      <c r="C5" s="4">
        <v>28.25</v>
      </c>
      <c r="D5" s="16" t="s">
        <v>28</v>
      </c>
      <c r="E5" s="50"/>
      <c r="G5" s="47"/>
      <c r="I5" s="22"/>
    </row>
    <row r="6" spans="1:9" ht="12.75">
      <c r="A6" t="s">
        <v>25</v>
      </c>
      <c r="C6" s="4">
        <v>28.75</v>
      </c>
      <c r="D6" s="16" t="s">
        <v>28</v>
      </c>
      <c r="E6" s="26" t="s">
        <v>27</v>
      </c>
      <c r="G6" s="47"/>
      <c r="I6" s="22"/>
    </row>
    <row r="7" spans="1:9" ht="12.75">
      <c r="A7" t="s">
        <v>8</v>
      </c>
      <c r="C7" s="6">
        <v>48</v>
      </c>
      <c r="D7" s="16" t="s">
        <v>28</v>
      </c>
      <c r="E7" s="26" t="s">
        <v>22</v>
      </c>
      <c r="G7" s="47"/>
      <c r="I7" s="22"/>
    </row>
    <row r="8" spans="1:9" ht="25.5">
      <c r="A8" t="s">
        <v>19</v>
      </c>
      <c r="C8" s="6">
        <v>3</v>
      </c>
      <c r="D8" s="16" t="s">
        <v>28</v>
      </c>
      <c r="E8" s="27" t="s">
        <v>26</v>
      </c>
      <c r="G8" s="47"/>
      <c r="I8" s="22"/>
    </row>
    <row r="9" spans="2:7" ht="6" customHeight="1">
      <c r="B9" s="12"/>
      <c r="D9" s="16"/>
      <c r="E9" s="23"/>
      <c r="G9" s="47"/>
    </row>
    <row r="10" spans="1:7" ht="15">
      <c r="A10" s="2" t="s">
        <v>32</v>
      </c>
      <c r="B10" s="3" t="s">
        <v>30</v>
      </c>
      <c r="C10" s="3" t="s">
        <v>3</v>
      </c>
      <c r="D10" s="17"/>
      <c r="E10" s="23"/>
      <c r="G10" s="47"/>
    </row>
    <row r="11" spans="1:9" ht="12.75">
      <c r="A11" t="s">
        <v>0</v>
      </c>
      <c r="B11" s="24">
        <f>C6</f>
        <v>28.75</v>
      </c>
      <c r="C11" s="4">
        <v>8.75</v>
      </c>
      <c r="D11" s="16" t="s">
        <v>20</v>
      </c>
      <c r="E11" s="49" t="s">
        <v>23</v>
      </c>
      <c r="G11" s="47"/>
      <c r="I11" s="10"/>
    </row>
    <row r="12" spans="1:7" ht="12.75">
      <c r="A12" t="s">
        <v>1</v>
      </c>
      <c r="B12" s="25">
        <f>SQRT((C5*C5)-(C4/2)*(C4/2))+B11</f>
        <v>56.11900619313752</v>
      </c>
      <c r="C12" s="4">
        <v>10.5</v>
      </c>
      <c r="D12" s="16" t="s">
        <v>20</v>
      </c>
      <c r="E12" s="51"/>
      <c r="G12" s="47"/>
    </row>
    <row r="13" spans="1:7" ht="12.75">
      <c r="A13" t="s">
        <v>2</v>
      </c>
      <c r="B13" s="25">
        <f>B12</f>
        <v>56.11900619313752</v>
      </c>
      <c r="C13" s="6">
        <v>10.5</v>
      </c>
      <c r="D13" s="16" t="s">
        <v>20</v>
      </c>
      <c r="E13" s="52"/>
      <c r="G13" s="47"/>
    </row>
    <row r="14" spans="2:7" ht="6" customHeight="1">
      <c r="B14" s="1"/>
      <c r="C14" s="1"/>
      <c r="D14" s="16"/>
      <c r="E14" s="23"/>
      <c r="G14" s="47"/>
    </row>
    <row r="15" spans="1:7" ht="15">
      <c r="A15" s="11" t="s">
        <v>33</v>
      </c>
      <c r="B15" s="3" t="s">
        <v>30</v>
      </c>
      <c r="C15" s="3" t="s">
        <v>3</v>
      </c>
      <c r="D15" s="16"/>
      <c r="E15" s="23"/>
      <c r="G15" s="47"/>
    </row>
    <row r="16" spans="1:7" ht="12.75">
      <c r="A16" t="s">
        <v>4</v>
      </c>
      <c r="B16" s="4"/>
      <c r="C16" s="4"/>
      <c r="D16" s="16"/>
      <c r="E16" s="53" t="s">
        <v>37</v>
      </c>
      <c r="G16" s="47"/>
    </row>
    <row r="17" spans="1:7" ht="12.75">
      <c r="A17" t="s">
        <v>5</v>
      </c>
      <c r="B17" s="4"/>
      <c r="C17" s="4"/>
      <c r="D17" s="16"/>
      <c r="E17" s="54"/>
      <c r="G17" s="47"/>
    </row>
    <row r="18" spans="1:7" ht="12.75">
      <c r="A18" t="s">
        <v>6</v>
      </c>
      <c r="B18" s="4"/>
      <c r="C18" s="4"/>
      <c r="D18" s="16"/>
      <c r="E18" s="54"/>
      <c r="G18" s="47"/>
    </row>
    <row r="19" spans="1:7" ht="12.75">
      <c r="A19" t="s">
        <v>7</v>
      </c>
      <c r="B19" s="4"/>
      <c r="C19" s="4"/>
      <c r="D19" s="16"/>
      <c r="E19" s="55"/>
      <c r="G19" s="47"/>
    </row>
    <row r="20" spans="2:7" ht="6" customHeight="1">
      <c r="B20" s="7"/>
      <c r="C20" s="1"/>
      <c r="D20" s="16"/>
      <c r="E20" s="23"/>
      <c r="G20" s="47"/>
    </row>
    <row r="21" spans="1:7" ht="15" customHeight="1">
      <c r="A21" s="11" t="s">
        <v>35</v>
      </c>
      <c r="B21" s="7"/>
      <c r="C21" s="1"/>
      <c r="D21" s="16"/>
      <c r="E21" s="23"/>
      <c r="G21" s="47"/>
    </row>
    <row r="22" spans="1:7" ht="12.75">
      <c r="A22" s="19" t="s">
        <v>12</v>
      </c>
      <c r="B22" s="9">
        <f>SUM(C11:C19)</f>
        <v>29.75</v>
      </c>
      <c r="D22" s="18" t="s">
        <v>20</v>
      </c>
      <c r="E22" s="26" t="s">
        <v>24</v>
      </c>
      <c r="G22" s="47"/>
    </row>
    <row r="23" spans="1:8" ht="12.75">
      <c r="A23" s="19" t="s">
        <v>9</v>
      </c>
      <c r="B23" s="9">
        <f>C11/B22*B11+C12/B22*B12+C13/B22*B13+C16/B22*B16+C17/B22*B17+C18/B22*B18+C19/B22*B19</f>
        <v>48.06929848927355</v>
      </c>
      <c r="D23" s="16" t="s">
        <v>28</v>
      </c>
      <c r="E23" s="26" t="s">
        <v>24</v>
      </c>
      <c r="G23" s="47" t="s">
        <v>46</v>
      </c>
      <c r="H23" s="8"/>
    </row>
    <row r="24" spans="1:10" ht="12.75">
      <c r="A24" s="19" t="s">
        <v>10</v>
      </c>
      <c r="B24" s="9">
        <f>B23-C7</f>
        <v>0.06929848927354954</v>
      </c>
      <c r="D24" s="16" t="s">
        <v>28</v>
      </c>
      <c r="E24" s="26" t="s">
        <v>39</v>
      </c>
      <c r="G24" s="47"/>
      <c r="J24" s="37"/>
    </row>
    <row r="25" spans="1:7" ht="12.75">
      <c r="A25" s="19" t="s">
        <v>11</v>
      </c>
      <c r="B25" s="9">
        <f>(B22*C7-B23*B22)/(C8-C7)</f>
        <v>0.04581400124195877</v>
      </c>
      <c r="D25" s="18" t="s">
        <v>20</v>
      </c>
      <c r="E25" s="53" t="s">
        <v>38</v>
      </c>
      <c r="G25" s="47"/>
    </row>
    <row r="26" spans="1:7" ht="12.75">
      <c r="A26" s="19" t="s">
        <v>11</v>
      </c>
      <c r="B26" s="9">
        <f>B25*16</f>
        <v>0.7330240198713404</v>
      </c>
      <c r="D26" s="18" t="s">
        <v>21</v>
      </c>
      <c r="E26" s="55"/>
      <c r="G26" s="47"/>
    </row>
    <row r="27" ht="7.5" customHeight="1" thickBot="1">
      <c r="G27" s="47"/>
    </row>
    <row r="28" spans="1:7" ht="15">
      <c r="A28" s="28" t="s">
        <v>17</v>
      </c>
      <c r="B28" s="20"/>
      <c r="C28" s="29" t="s">
        <v>40</v>
      </c>
      <c r="D28" s="30"/>
      <c r="E28" s="31" t="s">
        <v>44</v>
      </c>
      <c r="G28" s="47"/>
    </row>
    <row r="29" spans="1:7" ht="12.75">
      <c r="A29" s="42">
        <v>1</v>
      </c>
      <c r="B29" s="43"/>
      <c r="C29" s="32" t="s">
        <v>15</v>
      </c>
      <c r="D29" s="21" t="s">
        <v>41</v>
      </c>
      <c r="E29" s="39"/>
      <c r="G29" s="47"/>
    </row>
    <row r="30" spans="1:7" ht="12.75">
      <c r="A30" s="42">
        <v>2</v>
      </c>
      <c r="B30" s="43"/>
      <c r="C30" s="33"/>
      <c r="D30" s="21" t="s">
        <v>42</v>
      </c>
      <c r="E30" s="40"/>
      <c r="G30" s="47"/>
    </row>
    <row r="31" spans="1:7" ht="12.75">
      <c r="A31" s="42">
        <v>3</v>
      </c>
      <c r="B31" s="43"/>
      <c r="C31" s="33"/>
      <c r="D31" s="21" t="s">
        <v>43</v>
      </c>
      <c r="E31" s="40"/>
      <c r="G31" s="47"/>
    </row>
    <row r="32" spans="1:7" ht="12.75">
      <c r="A32" s="42">
        <v>4</v>
      </c>
      <c r="B32" s="43"/>
      <c r="C32" s="33"/>
      <c r="D32" s="34"/>
      <c r="E32" s="40"/>
      <c r="G32" s="47"/>
    </row>
    <row r="33" spans="1:7" ht="12.75">
      <c r="A33" s="42">
        <v>5</v>
      </c>
      <c r="B33" s="43"/>
      <c r="C33" s="32" t="s">
        <v>16</v>
      </c>
      <c r="D33" s="21" t="s">
        <v>41</v>
      </c>
      <c r="E33" s="39"/>
      <c r="G33" s="47"/>
    </row>
    <row r="34" spans="1:7" ht="12.75">
      <c r="A34" s="42">
        <v>6</v>
      </c>
      <c r="B34" s="43"/>
      <c r="C34" s="32"/>
      <c r="D34" s="21" t="s">
        <v>42</v>
      </c>
      <c r="E34" s="39"/>
      <c r="G34" s="47"/>
    </row>
    <row r="35" spans="1:7" ht="12.75">
      <c r="A35" s="42">
        <v>7</v>
      </c>
      <c r="B35" s="43"/>
      <c r="C35" s="32"/>
      <c r="D35" s="21" t="s">
        <v>43</v>
      </c>
      <c r="E35" s="39"/>
      <c r="G35" s="47"/>
    </row>
    <row r="36" spans="1:7" ht="12.75">
      <c r="A36" s="42">
        <v>8</v>
      </c>
      <c r="B36" s="43"/>
      <c r="C36" s="32"/>
      <c r="D36" s="21"/>
      <c r="E36" s="39"/>
      <c r="G36" s="47"/>
    </row>
    <row r="37" spans="1:7" ht="12.75">
      <c r="A37" s="42">
        <v>9</v>
      </c>
      <c r="B37" s="43"/>
      <c r="C37" s="32" t="s">
        <v>18</v>
      </c>
      <c r="D37" s="21" t="s">
        <v>41</v>
      </c>
      <c r="E37" s="39"/>
      <c r="G37" s="47"/>
    </row>
    <row r="38" spans="1:7" ht="12.75">
      <c r="A38" s="42">
        <v>10</v>
      </c>
      <c r="B38" s="43"/>
      <c r="C38" s="32"/>
      <c r="D38" s="21" t="s">
        <v>42</v>
      </c>
      <c r="E38" s="39"/>
      <c r="G38" s="47"/>
    </row>
    <row r="39" spans="1:7" ht="12.75">
      <c r="A39" s="42">
        <v>11</v>
      </c>
      <c r="B39" s="43"/>
      <c r="C39" s="32"/>
      <c r="D39" s="21" t="s">
        <v>43</v>
      </c>
      <c r="E39" s="39"/>
      <c r="G39" s="47"/>
    </row>
    <row r="40" spans="1:7" ht="12.75">
      <c r="A40" s="42">
        <v>12</v>
      </c>
      <c r="B40" s="43"/>
      <c r="C40" s="32"/>
      <c r="D40" s="21"/>
      <c r="E40" s="39"/>
      <c r="G40" s="47"/>
    </row>
    <row r="41" spans="1:7" ht="12.75">
      <c r="A41" s="42">
        <v>13</v>
      </c>
      <c r="B41" s="43"/>
      <c r="C41" s="32" t="s">
        <v>48</v>
      </c>
      <c r="D41" s="21" t="s">
        <v>49</v>
      </c>
      <c r="E41" s="39"/>
      <c r="G41" s="47"/>
    </row>
    <row r="42" spans="1:7" ht="13.5" thickBot="1">
      <c r="A42" s="44">
        <v>14</v>
      </c>
      <c r="B42" s="45"/>
      <c r="C42" s="35"/>
      <c r="D42" s="36" t="s">
        <v>50</v>
      </c>
      <c r="E42" s="41"/>
      <c r="G42" s="48"/>
    </row>
  </sheetData>
  <mergeCells count="20">
    <mergeCell ref="E4:E5"/>
    <mergeCell ref="E11:E13"/>
    <mergeCell ref="E16:E19"/>
    <mergeCell ref="E25:E26"/>
    <mergeCell ref="G4:G22"/>
    <mergeCell ref="G23:G42"/>
    <mergeCell ref="A29:B29"/>
    <mergeCell ref="A30:B30"/>
    <mergeCell ref="A31:B31"/>
    <mergeCell ref="A32:B32"/>
    <mergeCell ref="A33:B33"/>
    <mergeCell ref="A34:B34"/>
    <mergeCell ref="A35:B35"/>
    <mergeCell ref="A36:B36"/>
    <mergeCell ref="A37:B37"/>
    <mergeCell ref="A42:B42"/>
    <mergeCell ref="A38:B38"/>
    <mergeCell ref="A39:B39"/>
    <mergeCell ref="A40:B40"/>
    <mergeCell ref="A41:B41"/>
  </mergeCells>
  <printOptions/>
  <pageMargins left="0.75" right="0.75" top="0.51" bottom="0.5"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KAHKDS</dc:creator>
  <cp:keywords/>
  <dc:description/>
  <cp:lastModifiedBy>Keith</cp:lastModifiedBy>
  <cp:lastPrinted>2008-07-15T13:48:43Z</cp:lastPrinted>
  <dcterms:created xsi:type="dcterms:W3CDTF">2006-10-30T13:53:21Z</dcterms:created>
  <dcterms:modified xsi:type="dcterms:W3CDTF">2008-07-15T15:29:30Z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